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<sst xmlns="http://schemas.openxmlformats.org/spreadsheetml/2006/main" count="116" uniqueCount="82">
  <si>
    <t>附件</t>
  </si>
  <si>
    <t>2023年工业经济“开门红”扩大制造业有效投资奖励资金拟安排表</t>
  </si>
  <si>
    <t>万元</t>
  </si>
  <si>
    <t>序号</t>
  </si>
  <si>
    <t>项目编码</t>
  </si>
  <si>
    <t>企业名称</t>
  </si>
  <si>
    <t>项目名称</t>
  </si>
  <si>
    <t>当年计划投资（万元）</t>
  </si>
  <si>
    <t>一季度完成当年度计划投资额的比例（%）</t>
  </si>
  <si>
    <t>县（市、
区）</t>
  </si>
  <si>
    <t>2021年度
亩产效益
评价等级</t>
  </si>
  <si>
    <t>核定补助
金额（万
元）</t>
  </si>
  <si>
    <t>其中</t>
  </si>
  <si>
    <t>市财政</t>
  </si>
  <si>
    <t>区财政</t>
  </si>
  <si>
    <t>MABMD2097330702221</t>
  </si>
  <si>
    <t>浙江今飞鸿博产业园发展有限公司</t>
  </si>
  <si>
    <t>年产5万吨高端铝型材及制品</t>
  </si>
  <si>
    <t>婺城区</t>
  </si>
  <si>
    <t>/</t>
  </si>
  <si>
    <t>586250233330702001</t>
  </si>
  <si>
    <t>金华市宝琳科技股份有限公司</t>
  </si>
  <si>
    <t>新建厂房项目</t>
  </si>
  <si>
    <t>B</t>
  </si>
  <si>
    <t>MA29R1TH2330702901</t>
  </si>
  <si>
    <t>浙江聚新科技发展有限公司</t>
  </si>
  <si>
    <t>年产PC预制混凝土构件12.5万立方米生产项目</t>
  </si>
  <si>
    <t>C</t>
  </si>
  <si>
    <t>MA7E8P6F5330702221</t>
  </si>
  <si>
    <t>金华好水润婺饮品科技有限公司</t>
  </si>
  <si>
    <t>饮品项目</t>
  </si>
  <si>
    <t>MABQPLTW0330702221</t>
  </si>
  <si>
    <t>浙江煌嘉电器有限公司</t>
  </si>
  <si>
    <t>年产150万智能割草机和新能源锂电动力智能产品新建项目</t>
  </si>
  <si>
    <t>MA2MNLE10330702221</t>
  </si>
  <si>
    <t>浙江锦凯智塑科技有限公司</t>
  </si>
  <si>
    <t>年产60亿套APET直饮容器及3万吨光学级BOPET项目南区</t>
  </si>
  <si>
    <t>MA2MP47M2330702221</t>
  </si>
  <si>
    <t>浙江承承科技有限公司</t>
  </si>
  <si>
    <t>新建年生产加工300万套汽车配件、600万片散热器、400万套燃气表项目</t>
  </si>
  <si>
    <t>金华市海丰实业有限公司</t>
  </si>
  <si>
    <t>年产1000万套金属杆项目</t>
  </si>
  <si>
    <t>MA28P74A0330702001</t>
  </si>
  <si>
    <t>金华品味厨具有限公司</t>
  </si>
  <si>
    <t>年产200万只不锈钢锅生产项目</t>
  </si>
  <si>
    <t>MA2M54KM6330703001</t>
  </si>
  <si>
    <t>金华金咖科技有限公司</t>
  </si>
  <si>
    <t>babycare母婴产品全产业链生产项目（一期）</t>
  </si>
  <si>
    <t>金东区</t>
  </si>
  <si>
    <t>MA2K15URX330703001</t>
  </si>
  <si>
    <t>金华市欣永拓装饰材料有限公司</t>
  </si>
  <si>
    <t>新建2#厂房、3#厂房项目</t>
  </si>
  <si>
    <t>774395042330703001</t>
  </si>
  <si>
    <t>金华市义久包装有限公司</t>
  </si>
  <si>
    <t>新建2#厂房项目</t>
  </si>
  <si>
    <t>MABQE3ML7330703001</t>
  </si>
  <si>
    <t>浙江荣和实业有限公司</t>
  </si>
  <si>
    <t>年产1500万支智能口腔清洁器建设项目</t>
  </si>
  <si>
    <t>MA2M5XFG4330703001</t>
  </si>
  <si>
    <t>浙江瑞盛电器有限公司</t>
  </si>
  <si>
    <t>年产3万套智能家居新风系统项目</t>
  </si>
  <si>
    <t>75494055X330704002</t>
  </si>
  <si>
    <t>浙江晟达机械有限公司</t>
  </si>
  <si>
    <t>年产5000吨钢铸件涂装线环保改造提升项目</t>
  </si>
  <si>
    <t>市开发区</t>
  </si>
  <si>
    <t>MA7JBD6U6330704001</t>
  </si>
  <si>
    <t>奥科新能源（浙江）股份有限公司</t>
  </si>
  <si>
    <t>年产6000套光伏储能电站生产线建设项目</t>
  </si>
  <si>
    <t>MA2M96WXX330704001</t>
  </si>
  <si>
    <t>浙江佳合生物科技有限公司</t>
  </si>
  <si>
    <t>年产2.0亿只化妆品单品及500万套化妆品套装建设项目</t>
  </si>
  <si>
    <t>MA2M28XG4330704001</t>
  </si>
  <si>
    <t>浙江骏达智能科技有限责任公司</t>
  </si>
  <si>
    <t>年产20万套AI智能课桌建设项目</t>
  </si>
  <si>
    <t>MA2HT6L12330704001</t>
  </si>
  <si>
    <t>浙江骑客机器人科技有限公司</t>
  </si>
  <si>
    <t xml:space="preserve">浙江骑客机器人科技有限公司年产300万台套智能短程移动设备数字化工厂建设项目 </t>
  </si>
  <si>
    <t>MA2M13688330701001</t>
  </si>
  <si>
    <t>浙江环宇芯城科技发展有限公司</t>
  </si>
  <si>
    <t>环宇科技芯城建设项目</t>
  </si>
  <si>
    <t>A</t>
  </si>
  <si>
    <t>合计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</si>
</sst>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0.000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8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17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27" fillId="31" borderId="11" applyNumberFormat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49" fontId="0" fillId="0" borderId="0" xfId="0" applyNumberFormat="true">
      <alignment vertical="center"/>
    </xf>
    <xf numFmtId="178" fontId="0" fillId="0" borderId="0" xfId="0" applyNumberFormat="true">
      <alignment vertical="center"/>
    </xf>
    <xf numFmtId="177" fontId="0" fillId="0" borderId="0" xfId="0" applyNumberForma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left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>
      <alignment vertical="center"/>
    </xf>
    <xf numFmtId="0" fontId="7" fillId="0" borderId="1" xfId="0" applyFont="true" applyFill="true" applyBorder="true" applyAlignment="true">
      <alignment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176" fontId="9" fillId="0" borderId="1" xfId="11" applyNumberFormat="true" applyFont="true" applyFill="true" applyBorder="true">
      <alignment vertical="center"/>
    </xf>
    <xf numFmtId="10" fontId="7" fillId="0" borderId="1" xfId="11" applyNumberFormat="true" applyFont="true" applyFill="true" applyBorder="true" applyAlignment="true" applyProtection="true">
      <alignment horizontal="center" vertical="center"/>
    </xf>
    <xf numFmtId="176" fontId="9" fillId="0" borderId="1" xfId="11" applyNumberFormat="true" applyFont="true" applyFill="true" applyBorder="true" applyAlignment="true" applyProtection="true">
      <alignment vertical="center"/>
    </xf>
    <xf numFmtId="176" fontId="7" fillId="0" borderId="1" xfId="11" applyNumberFormat="true" applyFont="true" applyFill="true" applyBorder="true" applyAlignment="true" applyProtection="true">
      <alignment vertical="center"/>
    </xf>
    <xf numFmtId="176" fontId="7" fillId="0" borderId="1" xfId="11" applyNumberFormat="true" applyFont="true" applyFill="true" applyBorder="true">
      <alignment vertical="center"/>
    </xf>
    <xf numFmtId="10" fontId="5" fillId="0" borderId="1" xfId="0" applyNumberFormat="true" applyFont="true" applyFill="true" applyBorder="true" applyAlignment="true">
      <alignment horizontal="center" vertical="center"/>
    </xf>
    <xf numFmtId="178" fontId="4" fillId="0" borderId="0" xfId="0" applyNumberFormat="true" applyFont="true" applyAlignment="true">
      <alignment horizontal="center" vertical="center"/>
    </xf>
    <xf numFmtId="177" fontId="4" fillId="0" borderId="0" xfId="0" applyNumberFormat="true" applyFont="true" applyAlignment="true">
      <alignment horizontal="center" vertical="center"/>
    </xf>
    <xf numFmtId="177" fontId="0" fillId="0" borderId="0" xfId="0" applyNumberFormat="true" applyAlignment="true">
      <alignment horizontal="right" vertical="center"/>
    </xf>
    <xf numFmtId="0" fontId="7" fillId="0" borderId="1" xfId="0" applyFont="true" applyFill="true" applyBorder="true" applyAlignment="true">
      <alignment horizontal="center" vertical="center" wrapText="true"/>
    </xf>
    <xf numFmtId="178" fontId="0" fillId="0" borderId="1" xfId="0" applyNumberFormat="true" applyBorder="true" applyAlignment="true">
      <alignment horizontal="center" vertical="center" wrapText="true"/>
    </xf>
    <xf numFmtId="177" fontId="0" fillId="0" borderId="1" xfId="0" applyNumberFormat="true" applyBorder="true" applyAlignment="true">
      <alignment horizontal="center" vertical="center"/>
    </xf>
    <xf numFmtId="178" fontId="7" fillId="0" borderId="1" xfId="0" applyNumberFormat="true" applyFont="true" applyBorder="true">
      <alignment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Fill="true" applyBorder="true">
      <alignment vertical="center"/>
    </xf>
    <xf numFmtId="0" fontId="8" fillId="0" borderId="4" xfId="0" applyFont="true" applyFill="true" applyBorder="true" applyAlignment="true">
      <alignment horizontal="center" vertical="center"/>
    </xf>
    <xf numFmtId="178" fontId="8" fillId="0" borderId="1" xfId="0" applyNumberFormat="true" applyFont="true" applyFill="true" applyBorder="true" applyAlignment="true">
      <alignment horizontal="center" vertical="center"/>
    </xf>
    <xf numFmtId="177" fontId="8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pane ySplit="5" topLeftCell="A5" activePane="bottomLeft" state="frozen"/>
      <selection/>
      <selection pane="bottomLeft" activeCell="M7" sqref="M7"/>
    </sheetView>
  </sheetViews>
  <sheetFormatPr defaultColWidth="9" defaultRowHeight="13.5"/>
  <cols>
    <col min="3" max="3" width="20.375" style="3" customWidth="true"/>
    <col min="4" max="4" width="29.625" customWidth="true"/>
    <col min="5" max="5" width="31.25" customWidth="true"/>
    <col min="6" max="6" width="21.25" customWidth="true"/>
    <col min="7" max="7" width="35.375" customWidth="true"/>
    <col min="10" max="10" width="9.375" style="4"/>
    <col min="11" max="11" width="9" style="5"/>
    <col min="12" max="12" width="9.375" style="5"/>
  </cols>
  <sheetData>
    <row r="1" ht="29" customHeight="true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9" customHeight="true" spans="2:12">
      <c r="B2" s="7" t="s">
        <v>1</v>
      </c>
      <c r="C2" s="8"/>
      <c r="D2" s="7"/>
      <c r="E2" s="7"/>
      <c r="F2" s="7"/>
      <c r="G2" s="7"/>
      <c r="H2" s="7"/>
      <c r="I2" s="7"/>
      <c r="J2" s="29"/>
      <c r="K2" s="30"/>
      <c r="L2" s="30"/>
    </row>
    <row r="3" ht="23" customHeight="true" spans="12:12">
      <c r="L3" s="31" t="s">
        <v>2</v>
      </c>
    </row>
    <row r="4" spans="2:12"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22" t="s">
        <v>8</v>
      </c>
      <c r="H4" s="22" t="s">
        <v>9</v>
      </c>
      <c r="I4" s="32" t="s">
        <v>10</v>
      </c>
      <c r="J4" s="33" t="s">
        <v>11</v>
      </c>
      <c r="K4" s="34" t="s">
        <v>12</v>
      </c>
      <c r="L4" s="34"/>
    </row>
    <row r="5" spans="2:12">
      <c r="B5" s="9"/>
      <c r="C5" s="10"/>
      <c r="D5" s="9"/>
      <c r="E5" s="9"/>
      <c r="F5" s="9"/>
      <c r="G5" s="22"/>
      <c r="H5" s="22"/>
      <c r="I5" s="32"/>
      <c r="J5" s="33"/>
      <c r="K5" s="34" t="s">
        <v>13</v>
      </c>
      <c r="L5" s="34" t="s">
        <v>14</v>
      </c>
    </row>
    <row r="6" s="1" customFormat="true" ht="32" customHeight="true" spans="2:12">
      <c r="B6" s="11">
        <v>1</v>
      </c>
      <c r="C6" s="12" t="s">
        <v>15</v>
      </c>
      <c r="D6" s="13" t="s">
        <v>16</v>
      </c>
      <c r="E6" s="12" t="s">
        <v>17</v>
      </c>
      <c r="F6" s="23">
        <v>12000</v>
      </c>
      <c r="G6" s="24">
        <v>0.418</v>
      </c>
      <c r="H6" s="11" t="s">
        <v>18</v>
      </c>
      <c r="I6" s="16" t="s">
        <v>19</v>
      </c>
      <c r="J6" s="35">
        <v>20</v>
      </c>
      <c r="K6" s="36">
        <f>J6*0.5</f>
        <v>10</v>
      </c>
      <c r="L6" s="36">
        <f>J6*0.5</f>
        <v>10</v>
      </c>
    </row>
    <row r="7" s="1" customFormat="true" ht="32" customHeight="true" spans="2:12">
      <c r="B7" s="11">
        <v>2</v>
      </c>
      <c r="C7" s="14" t="s">
        <v>20</v>
      </c>
      <c r="D7" s="15" t="s">
        <v>21</v>
      </c>
      <c r="E7" s="14" t="s">
        <v>22</v>
      </c>
      <c r="F7" s="25">
        <v>2000</v>
      </c>
      <c r="G7" s="24">
        <v>0.76</v>
      </c>
      <c r="H7" s="11" t="s">
        <v>18</v>
      </c>
      <c r="I7" s="16" t="s">
        <v>23</v>
      </c>
      <c r="J7" s="35">
        <v>4.75</v>
      </c>
      <c r="K7" s="37">
        <f t="shared" ref="K7:K14" si="0">J7*0.5</f>
        <v>2.375</v>
      </c>
      <c r="L7" s="37">
        <f t="shared" ref="L7:L14" si="1">J7*0.5</f>
        <v>2.375</v>
      </c>
    </row>
    <row r="8" s="1" customFormat="true" ht="32" customHeight="true" spans="2:12">
      <c r="B8" s="11">
        <v>3</v>
      </c>
      <c r="C8" s="12" t="s">
        <v>24</v>
      </c>
      <c r="D8" s="13" t="s">
        <v>25</v>
      </c>
      <c r="E8" s="12" t="s">
        <v>26</v>
      </c>
      <c r="F8" s="23">
        <v>5000</v>
      </c>
      <c r="G8" s="24">
        <v>0.4052</v>
      </c>
      <c r="H8" s="11" t="s">
        <v>18</v>
      </c>
      <c r="I8" s="16" t="s">
        <v>27</v>
      </c>
      <c r="J8" s="35">
        <v>8</v>
      </c>
      <c r="K8" s="36">
        <f t="shared" si="0"/>
        <v>4</v>
      </c>
      <c r="L8" s="36">
        <f t="shared" si="1"/>
        <v>4</v>
      </c>
    </row>
    <row r="9" s="1" customFormat="true" ht="32" customHeight="true" spans="2:12">
      <c r="B9" s="11">
        <v>4</v>
      </c>
      <c r="C9" s="14" t="s">
        <v>28</v>
      </c>
      <c r="D9" s="15" t="s">
        <v>29</v>
      </c>
      <c r="E9" s="14" t="s">
        <v>30</v>
      </c>
      <c r="F9" s="25">
        <v>2000</v>
      </c>
      <c r="G9" s="24">
        <v>0.354</v>
      </c>
      <c r="H9" s="11" t="s">
        <v>18</v>
      </c>
      <c r="I9" s="16" t="s">
        <v>19</v>
      </c>
      <c r="J9" s="35">
        <v>5</v>
      </c>
      <c r="K9" s="36">
        <f t="shared" si="0"/>
        <v>2.5</v>
      </c>
      <c r="L9" s="36">
        <f t="shared" si="1"/>
        <v>2.5</v>
      </c>
    </row>
    <row r="10" s="1" customFormat="true" ht="32" customHeight="true" spans="2:12">
      <c r="B10" s="11">
        <v>5</v>
      </c>
      <c r="C10" s="12" t="s">
        <v>31</v>
      </c>
      <c r="D10" s="13" t="s">
        <v>32</v>
      </c>
      <c r="E10" s="12" t="s">
        <v>33</v>
      </c>
      <c r="F10" s="23">
        <v>5000</v>
      </c>
      <c r="G10" s="24">
        <v>0.3678</v>
      </c>
      <c r="H10" s="11" t="s">
        <v>18</v>
      </c>
      <c r="I10" s="16" t="s">
        <v>19</v>
      </c>
      <c r="J10" s="35">
        <v>5</v>
      </c>
      <c r="K10" s="36">
        <f t="shared" si="0"/>
        <v>2.5</v>
      </c>
      <c r="L10" s="36">
        <f t="shared" si="1"/>
        <v>2.5</v>
      </c>
    </row>
    <row r="11" s="1" customFormat="true" ht="32" customHeight="true" spans="2:12">
      <c r="B11" s="11">
        <v>6</v>
      </c>
      <c r="C11" s="14" t="s">
        <v>34</v>
      </c>
      <c r="D11" s="15" t="s">
        <v>35</v>
      </c>
      <c r="E11" s="12" t="s">
        <v>36</v>
      </c>
      <c r="F11" s="23">
        <v>20000</v>
      </c>
      <c r="G11" s="24">
        <v>0.35705</v>
      </c>
      <c r="H11" s="11" t="s">
        <v>18</v>
      </c>
      <c r="I11" s="16" t="s">
        <v>19</v>
      </c>
      <c r="J11" s="35">
        <v>20</v>
      </c>
      <c r="K11" s="36">
        <f t="shared" si="0"/>
        <v>10</v>
      </c>
      <c r="L11" s="36">
        <f t="shared" si="1"/>
        <v>10</v>
      </c>
    </row>
    <row r="12" s="1" customFormat="true" ht="32" customHeight="true" spans="2:12">
      <c r="B12" s="11">
        <v>7</v>
      </c>
      <c r="C12" s="12" t="s">
        <v>37</v>
      </c>
      <c r="D12" s="13" t="s">
        <v>38</v>
      </c>
      <c r="E12" s="12" t="s">
        <v>39</v>
      </c>
      <c r="F12" s="25">
        <v>10000</v>
      </c>
      <c r="G12" s="24">
        <v>0.3838</v>
      </c>
      <c r="H12" s="11" t="s">
        <v>18</v>
      </c>
      <c r="I12" s="16" t="s">
        <v>19</v>
      </c>
      <c r="J12" s="35">
        <v>10</v>
      </c>
      <c r="K12" s="36">
        <f t="shared" si="0"/>
        <v>5</v>
      </c>
      <c r="L12" s="36">
        <f t="shared" si="1"/>
        <v>5</v>
      </c>
    </row>
    <row r="13" s="1" customFormat="true" ht="32" customHeight="true" spans="2:12">
      <c r="B13" s="11">
        <v>8</v>
      </c>
      <c r="C13" s="12" t="s">
        <v>20</v>
      </c>
      <c r="D13" s="13" t="s">
        <v>40</v>
      </c>
      <c r="E13" s="12" t="s">
        <v>41</v>
      </c>
      <c r="F13" s="23">
        <v>1500</v>
      </c>
      <c r="G13" s="24">
        <v>0.386</v>
      </c>
      <c r="H13" s="11" t="s">
        <v>18</v>
      </c>
      <c r="I13" s="16" t="s">
        <v>23</v>
      </c>
      <c r="J13" s="35">
        <v>4.75</v>
      </c>
      <c r="K13" s="37">
        <f t="shared" si="0"/>
        <v>2.375</v>
      </c>
      <c r="L13" s="37">
        <f t="shared" si="1"/>
        <v>2.375</v>
      </c>
    </row>
    <row r="14" s="1" customFormat="true" ht="32" customHeight="true" spans="2:12">
      <c r="B14" s="11">
        <v>9</v>
      </c>
      <c r="C14" s="12" t="s">
        <v>42</v>
      </c>
      <c r="D14" s="13" t="s">
        <v>43</v>
      </c>
      <c r="E14" s="12" t="s">
        <v>44</v>
      </c>
      <c r="F14" s="23">
        <v>1000</v>
      </c>
      <c r="G14" s="24">
        <v>0.615</v>
      </c>
      <c r="H14" s="11" t="s">
        <v>18</v>
      </c>
      <c r="I14" s="16" t="s">
        <v>27</v>
      </c>
      <c r="J14" s="35">
        <v>4</v>
      </c>
      <c r="K14" s="36">
        <f t="shared" si="0"/>
        <v>2</v>
      </c>
      <c r="L14" s="36">
        <f t="shared" si="1"/>
        <v>2</v>
      </c>
    </row>
    <row r="15" s="1" customFormat="true" ht="32" customHeight="true" spans="2:12">
      <c r="B15" s="11">
        <v>10</v>
      </c>
      <c r="C15" s="16" t="s">
        <v>45</v>
      </c>
      <c r="D15" s="15" t="s">
        <v>46</v>
      </c>
      <c r="E15" s="13" t="s">
        <v>47</v>
      </c>
      <c r="F15" s="26">
        <v>16000</v>
      </c>
      <c r="G15" s="24">
        <v>0.628125</v>
      </c>
      <c r="H15" s="11" t="s">
        <v>48</v>
      </c>
      <c r="I15" s="16" t="s">
        <v>23</v>
      </c>
      <c r="J15" s="35">
        <v>19</v>
      </c>
      <c r="K15" s="36">
        <f>J15*0.3</f>
        <v>5.7</v>
      </c>
      <c r="L15" s="36">
        <f>J15*0.7</f>
        <v>13.3</v>
      </c>
    </row>
    <row r="16" s="1" customFormat="true" ht="32" customHeight="true" spans="2:12">
      <c r="B16" s="11">
        <v>11</v>
      </c>
      <c r="C16" s="16" t="s">
        <v>49</v>
      </c>
      <c r="D16" s="15" t="s">
        <v>50</v>
      </c>
      <c r="E16" s="13" t="s">
        <v>51</v>
      </c>
      <c r="F16" s="27">
        <v>610</v>
      </c>
      <c r="G16" s="24">
        <v>0.819672131147541</v>
      </c>
      <c r="H16" s="11" t="s">
        <v>48</v>
      </c>
      <c r="I16" s="16" t="s">
        <v>23</v>
      </c>
      <c r="J16" s="35">
        <v>4.75</v>
      </c>
      <c r="K16" s="37">
        <f>J16*0.3</f>
        <v>1.425</v>
      </c>
      <c r="L16" s="37">
        <f>J16*0.7</f>
        <v>3.325</v>
      </c>
    </row>
    <row r="17" s="1" customFormat="true" ht="32" customHeight="true" spans="2:12">
      <c r="B17" s="11">
        <v>12</v>
      </c>
      <c r="C17" s="42" t="s">
        <v>52</v>
      </c>
      <c r="D17" s="13" t="s">
        <v>53</v>
      </c>
      <c r="E17" s="13" t="s">
        <v>54</v>
      </c>
      <c r="F17" s="26">
        <v>530</v>
      </c>
      <c r="G17" s="24">
        <v>1.69811320754717</v>
      </c>
      <c r="H17" s="11" t="s">
        <v>48</v>
      </c>
      <c r="I17" s="16" t="s">
        <v>23</v>
      </c>
      <c r="J17" s="35">
        <v>4.75</v>
      </c>
      <c r="K17" s="37">
        <f>J17*0.3</f>
        <v>1.425</v>
      </c>
      <c r="L17" s="37">
        <f>J17*0.7</f>
        <v>3.325</v>
      </c>
    </row>
    <row r="18" s="1" customFormat="true" ht="32" customHeight="true" spans="2:12">
      <c r="B18" s="11">
        <v>13</v>
      </c>
      <c r="C18" s="16" t="s">
        <v>55</v>
      </c>
      <c r="D18" s="13" t="s">
        <v>56</v>
      </c>
      <c r="E18" s="13" t="s">
        <v>57</v>
      </c>
      <c r="F18" s="27">
        <v>10000</v>
      </c>
      <c r="G18" s="24">
        <v>0.3739</v>
      </c>
      <c r="H18" s="11" t="s">
        <v>48</v>
      </c>
      <c r="I18" s="16" t="s">
        <v>19</v>
      </c>
      <c r="J18" s="35">
        <v>10</v>
      </c>
      <c r="K18" s="36">
        <f>J18*0.3</f>
        <v>3</v>
      </c>
      <c r="L18" s="36">
        <f>J18*0.7</f>
        <v>7</v>
      </c>
    </row>
    <row r="19" s="1" customFormat="true" ht="32" customHeight="true" spans="2:12">
      <c r="B19" s="11">
        <v>14</v>
      </c>
      <c r="C19" s="16" t="s">
        <v>58</v>
      </c>
      <c r="D19" s="15" t="s">
        <v>59</v>
      </c>
      <c r="E19" s="13" t="s">
        <v>60</v>
      </c>
      <c r="F19" s="26">
        <v>4000</v>
      </c>
      <c r="G19" s="24">
        <v>0.348</v>
      </c>
      <c r="H19" s="11" t="s">
        <v>48</v>
      </c>
      <c r="I19" s="16" t="s">
        <v>23</v>
      </c>
      <c r="J19" s="35">
        <v>9.5</v>
      </c>
      <c r="K19" s="36">
        <f>J19*0.3</f>
        <v>2.85</v>
      </c>
      <c r="L19" s="36">
        <f>J19*0.7</f>
        <v>6.65</v>
      </c>
    </row>
    <row r="20" s="1" customFormat="true" ht="32" customHeight="true" spans="2:12">
      <c r="B20" s="11">
        <v>15</v>
      </c>
      <c r="C20" s="17" t="s">
        <v>61</v>
      </c>
      <c r="D20" s="18" t="s">
        <v>62</v>
      </c>
      <c r="E20" s="19" t="s">
        <v>63</v>
      </c>
      <c r="F20" s="26">
        <v>1000</v>
      </c>
      <c r="G20" s="28">
        <v>0.803</v>
      </c>
      <c r="H20" s="11" t="s">
        <v>64</v>
      </c>
      <c r="I20" s="17" t="s">
        <v>27</v>
      </c>
      <c r="J20" s="38">
        <v>4</v>
      </c>
      <c r="K20" s="36">
        <f t="shared" ref="K20:K25" si="2">J20*0.5</f>
        <v>2</v>
      </c>
      <c r="L20" s="36">
        <f t="shared" ref="L20:L25" si="3">J20*0.5</f>
        <v>2</v>
      </c>
    </row>
    <row r="21" s="1" customFormat="true" ht="32" customHeight="true" spans="2:12">
      <c r="B21" s="11">
        <v>16</v>
      </c>
      <c r="C21" s="17" t="s">
        <v>65</v>
      </c>
      <c r="D21" s="18" t="s">
        <v>66</v>
      </c>
      <c r="E21" s="19" t="s">
        <v>67</v>
      </c>
      <c r="F21" s="27">
        <v>10000</v>
      </c>
      <c r="G21" s="28">
        <v>0.3554</v>
      </c>
      <c r="H21" s="11" t="s">
        <v>64</v>
      </c>
      <c r="I21" s="17" t="s">
        <v>19</v>
      </c>
      <c r="J21" s="38">
        <v>10</v>
      </c>
      <c r="K21" s="36">
        <f t="shared" si="2"/>
        <v>5</v>
      </c>
      <c r="L21" s="36">
        <f t="shared" si="3"/>
        <v>5</v>
      </c>
    </row>
    <row r="22" s="1" customFormat="true" ht="32" customHeight="true" spans="2:12">
      <c r="B22" s="11">
        <v>17</v>
      </c>
      <c r="C22" s="17" t="s">
        <v>68</v>
      </c>
      <c r="D22" s="19" t="s">
        <v>69</v>
      </c>
      <c r="E22" s="19" t="s">
        <v>70</v>
      </c>
      <c r="F22" s="26">
        <v>10000</v>
      </c>
      <c r="G22" s="28">
        <v>0.3772</v>
      </c>
      <c r="H22" s="11" t="s">
        <v>64</v>
      </c>
      <c r="I22" s="17" t="s">
        <v>19</v>
      </c>
      <c r="J22" s="38">
        <v>10</v>
      </c>
      <c r="K22" s="36">
        <f t="shared" si="2"/>
        <v>5</v>
      </c>
      <c r="L22" s="36">
        <f t="shared" si="3"/>
        <v>5</v>
      </c>
    </row>
    <row r="23" s="1" customFormat="true" ht="32" customHeight="true" spans="2:12">
      <c r="B23" s="11">
        <v>18</v>
      </c>
      <c r="C23" s="17" t="s">
        <v>71</v>
      </c>
      <c r="D23" s="19" t="s">
        <v>72</v>
      </c>
      <c r="E23" s="19" t="s">
        <v>73</v>
      </c>
      <c r="F23" s="27">
        <v>5000</v>
      </c>
      <c r="G23" s="28">
        <v>0.604</v>
      </c>
      <c r="H23" s="11" t="s">
        <v>64</v>
      </c>
      <c r="I23" s="17" t="s">
        <v>19</v>
      </c>
      <c r="J23" s="38">
        <v>10</v>
      </c>
      <c r="K23" s="36">
        <f t="shared" si="2"/>
        <v>5</v>
      </c>
      <c r="L23" s="36">
        <f t="shared" si="3"/>
        <v>5</v>
      </c>
    </row>
    <row r="24" s="1" customFormat="true" ht="32" customHeight="true" spans="2:12">
      <c r="B24" s="11">
        <v>19</v>
      </c>
      <c r="C24" s="17" t="s">
        <v>74</v>
      </c>
      <c r="D24" s="18" t="s">
        <v>75</v>
      </c>
      <c r="E24" s="19" t="s">
        <v>76</v>
      </c>
      <c r="F24" s="26">
        <v>5000</v>
      </c>
      <c r="G24" s="28">
        <v>0.339</v>
      </c>
      <c r="H24" s="11" t="s">
        <v>64</v>
      </c>
      <c r="I24" s="17" t="s">
        <v>23</v>
      </c>
      <c r="J24" s="38">
        <v>4.75</v>
      </c>
      <c r="K24" s="37">
        <f t="shared" si="2"/>
        <v>2.375</v>
      </c>
      <c r="L24" s="37">
        <f t="shared" si="3"/>
        <v>2.375</v>
      </c>
    </row>
    <row r="25" s="1" customFormat="true" ht="32" customHeight="true" spans="2:12">
      <c r="B25" s="11">
        <v>20</v>
      </c>
      <c r="C25" s="17" t="s">
        <v>77</v>
      </c>
      <c r="D25" s="18" t="s">
        <v>78</v>
      </c>
      <c r="E25" s="19" t="s">
        <v>79</v>
      </c>
      <c r="F25" s="27">
        <v>20000</v>
      </c>
      <c r="G25" s="28">
        <v>0.4389</v>
      </c>
      <c r="H25" s="11" t="s">
        <v>64</v>
      </c>
      <c r="I25" s="17" t="s">
        <v>80</v>
      </c>
      <c r="J25" s="38">
        <v>20</v>
      </c>
      <c r="K25" s="36">
        <f t="shared" si="2"/>
        <v>10</v>
      </c>
      <c r="L25" s="36">
        <f t="shared" si="3"/>
        <v>10</v>
      </c>
    </row>
    <row r="26" s="2" customFormat="true" ht="32" customHeight="true" spans="2:12">
      <c r="B26" s="20" t="s">
        <v>81</v>
      </c>
      <c r="C26" s="21"/>
      <c r="D26" s="21"/>
      <c r="E26" s="21"/>
      <c r="F26" s="21"/>
      <c r="G26" s="21"/>
      <c r="H26" s="21"/>
      <c r="I26" s="39"/>
      <c r="J26" s="40">
        <f t="shared" ref="J26:L26" si="4">SUM(J6:J25)</f>
        <v>188.25</v>
      </c>
      <c r="K26" s="41">
        <f t="shared" si="4"/>
        <v>84.525</v>
      </c>
      <c r="L26" s="41">
        <f t="shared" si="4"/>
        <v>103.725</v>
      </c>
    </row>
  </sheetData>
  <mergeCells count="13">
    <mergeCell ref="A1:L1"/>
    <mergeCell ref="B2:L2"/>
    <mergeCell ref="K4:L4"/>
    <mergeCell ref="B26:I26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D6:D19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市经信委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徐翔</dc:creator>
  <cp:lastModifiedBy>uos</cp:lastModifiedBy>
  <dcterms:created xsi:type="dcterms:W3CDTF">2023-05-24T23:59:00Z</dcterms:created>
  <dcterms:modified xsi:type="dcterms:W3CDTF">2023-05-29T16:13:56Z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6ED7B64FE75D42AFA142DC24FAD4B99B_11</vt:lpwstr>
  </property>
  <property fmtid="{D5CDD505-2E9C-101B-9397-08002B2CF9AE}" pid="3" name="KSOProductBuildVer">
    <vt:lpwstr>2052-11.8.2.9958</vt:lpwstr>
  </property>
</Properties>
</file>